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4755" windowHeight="7740"/>
  </bookViews>
  <sheets>
    <sheet name="Berekeningen SV EB ODE" sheetId="1" r:id="rId1"/>
  </sheets>
  <calcPr calcId="145621"/>
</workbook>
</file>

<file path=xl/calcChain.xml><?xml version="1.0" encoding="utf-8"?>
<calcChain xmlns="http://schemas.openxmlformats.org/spreadsheetml/2006/main">
  <c r="C168" i="1" l="1"/>
  <c r="H158" i="1"/>
  <c r="H160" i="1"/>
  <c r="C169" i="1" s="1"/>
  <c r="I152" i="1"/>
  <c r="I141" i="1"/>
  <c r="I84" i="1"/>
  <c r="H107" i="1" s="1"/>
  <c r="C166" i="1" s="1"/>
  <c r="C165" i="1" l="1"/>
  <c r="I73" i="1"/>
  <c r="H105" i="1" s="1"/>
</calcChain>
</file>

<file path=xl/sharedStrings.xml><?xml version="1.0" encoding="utf-8"?>
<sst xmlns="http://schemas.openxmlformats.org/spreadsheetml/2006/main" count="112" uniqueCount="68">
  <si>
    <t>Tariefadvies voor de levering van warmte aan kleinverbruikers 2013</t>
  </si>
  <si>
    <t>voor de situatie in 2014 (na invoering Warmtewet per 1-1-2014)</t>
  </si>
  <si>
    <t>Energiebelasting wordt niet "letterlijk geïnd" over warmte"equivalent" cf. antwoorden Wijers op vragen Vos GL:</t>
  </si>
  <si>
    <t>http://parlis.nl/pdf/kamervragen/KVR2834.pdf</t>
  </si>
  <si>
    <t>Op pagina 9 van rapport "formule warmteprijs":</t>
  </si>
  <si>
    <t>Gas</t>
  </si>
  <si>
    <t xml:space="preserve">EUR </t>
  </si>
  <si>
    <t>http://bit.ly/1rKhwcj</t>
  </si>
  <si>
    <t>per m3 excl. Btw</t>
  </si>
  <si>
    <t>0 t/m 5.000 m3/jaar (meeste huishoudens)</t>
  </si>
  <si>
    <t>Elektra</t>
  </si>
  <si>
    <t>per kWh excl. Btw</t>
  </si>
  <si>
    <t>0 t/m 10.000 kWh/jaar (ibid)</t>
  </si>
  <si>
    <t>leidt tot volgende invulling van genoemde "warmteformule"</t>
  </si>
  <si>
    <t>{(1.337 x 0,1894) + (3.984 x 0,1185) - (4.088 x 0,1185)}/34,36</t>
  </si>
  <si>
    <t>=</t>
  </si>
  <si>
    <t>{(1.337 x 0,1862) + (3.984 x 0,1165) - (4.088 x 0,1165)}/34,36</t>
  </si>
  <si>
    <t>per GJ excl. Btw</t>
  </si>
  <si>
    <t>De uitkomst komt overeen met het door Energie Nederland opgegeven bedrag voor 2013.</t>
  </si>
  <si>
    <t>Poging tot berekening "energiebelasting en ODE equivalent in warmteprijs" naar analogie van Energie Nederland rapport</t>
  </si>
  <si>
    <t>Voor 2013 luidde deze voor de energiebelasting:</t>
  </si>
  <si>
    <t>leidt dit tot de volgende invulling van genoemde "warmteformule"</t>
  </si>
  <si>
    <t>https://twitter.com/haast2000/status/506760155674193920</t>
  </si>
  <si>
    <t>ECHTER: marktwaakhond ACM rekent gewoon energiebelasting EN ODE (SDE heffing) mee in GJ prijs berekening</t>
  </si>
  <si>
    <t>"alsof" er een fictieve post EB / ODE wordt geheven, al mag dat dan kennelijk niet zo heten…</t>
  </si>
  <si>
    <t xml:space="preserve">"want er wordt helemaal geen EB noch ODE afgedragen aan de Belastingdienst over warmte"… </t>
  </si>
  <si>
    <r>
      <t xml:space="preserve">Sinds 2012 is er geen </t>
    </r>
    <r>
      <rPr>
        <i/>
        <sz val="11"/>
        <color theme="1"/>
        <rFont val="Calibri"/>
        <family val="2"/>
        <scheme val="minor"/>
      </rPr>
      <t>nieuw</t>
    </r>
    <r>
      <rPr>
        <sz val="11"/>
        <color theme="1"/>
        <rFont val="Calibri"/>
        <family val="2"/>
        <scheme val="minor"/>
      </rPr>
      <t xml:space="preserve"> onderzoek meer gedaan naar de "gemiddelde gas en/of elektra verbruiken" voor alleen gasgebruikers</t>
    </r>
  </si>
  <si>
    <t>of voor stadswarmte gebruikers (meestal zonder gasaansluiting). Derhalve wordt in de volgende berekeningen nog steeds uitgegaan van</t>
  </si>
  <si>
    <t>de laatste door Energie Nederland opgegeven "markt"cijfers:</t>
  </si>
  <si>
    <r>
      <t xml:space="preserve">Dit, in combinatie met de energiebelasting tarieven voor gas en elektra voor </t>
    </r>
    <r>
      <rPr>
        <b/>
        <sz val="11"/>
        <color rgb="FFFF0000"/>
        <rFont val="Calibri"/>
        <family val="2"/>
        <scheme val="minor"/>
      </rPr>
      <t>2013</t>
    </r>
    <r>
      <rPr>
        <sz val="11"/>
        <color theme="1"/>
        <rFont val="Calibri"/>
        <family val="2"/>
        <scheme val="minor"/>
      </rPr>
      <t>:</t>
    </r>
  </si>
  <si>
    <r>
      <t xml:space="preserve">In combinatie met de energiebelasting tarieven voor gas en elektra voor </t>
    </r>
    <r>
      <rPr>
        <b/>
        <sz val="11"/>
        <color rgb="FFFF0000"/>
        <rFont val="Calibri"/>
        <family val="2"/>
        <scheme val="minor"/>
      </rPr>
      <t>2014</t>
    </r>
    <r>
      <rPr>
        <sz val="11"/>
        <rFont val="Calibri"/>
        <family val="2"/>
        <scheme val="minor"/>
      </rPr>
      <t>:</t>
    </r>
  </si>
  <si>
    <r>
      <t xml:space="preserve">Voor de ook voorkomende toepassing </t>
    </r>
    <r>
      <rPr>
        <i/>
        <sz val="11"/>
        <color theme="1"/>
        <rFont val="Calibri"/>
        <family val="2"/>
        <scheme val="minor"/>
      </rPr>
      <t>"uitsluitend verwarming"</t>
    </r>
    <r>
      <rPr>
        <sz val="11"/>
        <color theme="1"/>
        <rFont val="Calibri"/>
        <family val="2"/>
        <scheme val="minor"/>
      </rPr>
      <t xml:space="preserve"> (dus geen tapwater) wordt volgende uitgangspunt gehanteerd:</t>
    </r>
  </si>
  <si>
    <r>
      <t xml:space="preserve">Voor </t>
    </r>
    <r>
      <rPr>
        <b/>
        <sz val="11"/>
        <color rgb="FFFF0000"/>
        <rFont val="Calibri"/>
        <family val="2"/>
        <scheme val="minor"/>
      </rPr>
      <t>2013</t>
    </r>
    <r>
      <rPr>
        <sz val="11"/>
        <color theme="1"/>
        <rFont val="Calibri"/>
        <family val="2"/>
        <scheme val="minor"/>
      </rPr>
      <t xml:space="preserve"> houdt dat in, bij 2,0 x heffing aardgas, 2 x 0,1862 resultante =</t>
    </r>
  </si>
  <si>
    <t>per GJ conform opgave Energie Nederland</t>
  </si>
  <si>
    <r>
      <t xml:space="preserve">Voor </t>
    </r>
    <r>
      <rPr>
        <b/>
        <sz val="11"/>
        <color rgb="FFFF0000"/>
        <rFont val="Calibri"/>
        <family val="2"/>
        <scheme val="minor"/>
      </rPr>
      <t>2014</t>
    </r>
    <r>
      <rPr>
        <sz val="11"/>
        <color theme="1"/>
        <rFont val="Calibri"/>
        <family val="2"/>
        <scheme val="minor"/>
      </rPr>
      <t xml:space="preserve"> houdt dat in, bij 2,0 x heffing aardgas, 2 x 0,1894 resultante =</t>
    </r>
  </si>
  <si>
    <t>per GJ</t>
  </si>
  <si>
    <t>"energiebelasting equivalent" (warmte incl. tapwater)</t>
  </si>
  <si>
    <t>"energiebelasting equivalent" (alleen verwarming))</t>
  </si>
  <si>
    <t>Interesse? Neem een flinke borrel en volg dit "draadje"…</t>
  </si>
  <si>
    <t>https://twitter.com/Polder_PV/status/506549288160460800</t>
  </si>
  <si>
    <t>Dit onderwerp is er een van velen die bij tijd en wijlen de nodige stof doet opwaaien.</t>
  </si>
  <si>
    <t>Berekeningen in deze spreadsheet zijn een vingeroefening van Polder PV, "wat als data 2013 op identieke wijze</t>
  </si>
  <si>
    <t>toegepast zouden worden in het jaar 2014, het eerste jaar van de Warmtewet".</t>
  </si>
  <si>
    <t>Dit betekent niet dat zo'n berekening ook daadwerkelijk wordt of is toegepast.</t>
  </si>
  <si>
    <r>
      <t xml:space="preserve">Dit, in combinatie met de "Opslag Duurzame Energie" (SDE heffing) tarieven voor gas en elektra voor </t>
    </r>
    <r>
      <rPr>
        <b/>
        <sz val="11"/>
        <color rgb="FFFF0000"/>
        <rFont val="Calibri"/>
        <family val="2"/>
        <scheme val="minor"/>
      </rPr>
      <t>2013</t>
    </r>
    <r>
      <rPr>
        <sz val="11"/>
        <color theme="1"/>
        <rFont val="Calibri"/>
        <family val="2"/>
        <scheme val="minor"/>
      </rPr>
      <t>:</t>
    </r>
  </si>
  <si>
    <r>
      <t xml:space="preserve">In combinatie met de "Opslag Duurzame Energie" (SDE heffing) tarieven voor gas en elektra voor </t>
    </r>
    <r>
      <rPr>
        <b/>
        <sz val="11"/>
        <color rgb="FFFF0000"/>
        <rFont val="Calibri"/>
        <family val="2"/>
        <scheme val="minor"/>
      </rPr>
      <t>2014</t>
    </r>
    <r>
      <rPr>
        <sz val="11"/>
        <color theme="1"/>
        <rFont val="Calibri"/>
        <family val="2"/>
        <scheme val="minor"/>
      </rPr>
      <t>:</t>
    </r>
  </si>
  <si>
    <t>0 t/m 170.000 m3/jaar (meeste huishoudens)</t>
  </si>
  <si>
    <t>{(1.337 x 0,0023) + (3.984 x 0,0011) - (4.088 x 0,0011)}/34,36</t>
  </si>
  <si>
    <t>{(1.337 x 0,0046) + (3.984 x 0,0023) - (4.088 x 0,0023)}/34,36</t>
  </si>
  <si>
    <t>"SDE heffing equivalent" (warmte incl. tapwater)</t>
  </si>
  <si>
    <r>
      <t xml:space="preserve">Voor de ook voorkomende toepassing </t>
    </r>
    <r>
      <rPr>
        <i/>
        <sz val="11"/>
        <color theme="1"/>
        <rFont val="Calibri"/>
        <family val="2"/>
        <scheme val="minor"/>
      </rPr>
      <t>"uitsluitend verwarming"</t>
    </r>
    <r>
      <rPr>
        <sz val="11"/>
        <color theme="1"/>
        <rFont val="Calibri"/>
        <family val="2"/>
        <scheme val="minor"/>
      </rPr>
      <t xml:space="preserve"> (dus geen tapwater) </t>
    </r>
  </si>
  <si>
    <t>wordt een equivalente berekening gehanteerd als gedaan voor de "fictieve post energiebelasting":</t>
  </si>
  <si>
    <r>
      <rPr>
        <b/>
        <sz val="11"/>
        <color rgb="FFFF0000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Op een vergelijkbare wijze als de berekening voor de "fictieve post energiebelasting", wordt de</t>
    </r>
    <r>
      <rPr>
        <b/>
        <sz val="11"/>
        <color rgb="FFFF0000"/>
        <rFont val="Calibri"/>
        <family val="2"/>
        <scheme val="minor"/>
      </rPr>
      <t xml:space="preserve"> SDE heffing (ODE) </t>
    </r>
    <r>
      <rPr>
        <sz val="11"/>
        <color theme="1"/>
        <rFont val="Calibri"/>
        <family val="2"/>
        <scheme val="minor"/>
      </rPr>
      <t>berekend:</t>
    </r>
  </si>
  <si>
    <t>Zie ook disclaimers onderaan!</t>
  </si>
  <si>
    <r>
      <rPr>
        <b/>
        <sz val="11"/>
        <color rgb="FFFF0000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"Vermeden fictieve post </t>
    </r>
    <r>
      <rPr>
        <b/>
        <sz val="11"/>
        <color rgb="FFFF0000"/>
        <rFont val="Calibri"/>
        <family val="2"/>
        <scheme val="minor"/>
      </rPr>
      <t>energiebelasting</t>
    </r>
    <r>
      <rPr>
        <sz val="11"/>
        <color theme="1"/>
        <rFont val="Calibri"/>
        <family val="2"/>
        <scheme val="minor"/>
      </rPr>
      <t>"</t>
    </r>
  </si>
  <si>
    <r>
      <t xml:space="preserve">Voor </t>
    </r>
    <r>
      <rPr>
        <b/>
        <sz val="11"/>
        <color rgb="FFFF0000"/>
        <rFont val="Calibri"/>
        <family val="2"/>
        <scheme val="minor"/>
      </rPr>
      <t>2013</t>
    </r>
    <r>
      <rPr>
        <sz val="11"/>
        <color theme="1"/>
        <rFont val="Calibri"/>
        <family val="2"/>
        <scheme val="minor"/>
      </rPr>
      <t xml:space="preserve"> houdt dat in, bij 2,0 x heffing aardgas, 2 x 0,0023 resultante =</t>
    </r>
  </si>
  <si>
    <r>
      <t xml:space="preserve">Voor </t>
    </r>
    <r>
      <rPr>
        <b/>
        <sz val="11"/>
        <color rgb="FFFF0000"/>
        <rFont val="Calibri"/>
        <family val="2"/>
        <scheme val="minor"/>
      </rPr>
      <t>2014</t>
    </r>
    <r>
      <rPr>
        <sz val="11"/>
        <color theme="1"/>
        <rFont val="Calibri"/>
        <family val="2"/>
        <scheme val="minor"/>
      </rPr>
      <t xml:space="preserve"> houdt dat in, bij 2,0 x heffing aardgas, 2 x 0,0046 resultante =</t>
    </r>
  </si>
  <si>
    <t>RESUMÉ alle berekeningen voor 2014:</t>
  </si>
  <si>
    <t>"SDE heffing/ODE equivalent" (warmte incl. tapwater)</t>
  </si>
  <si>
    <t>"SDE heffing equivalent" (alleen verwarming))</t>
  </si>
  <si>
    <t>"SDE heffing/ODE equivalent" (alleen verwarming))</t>
  </si>
  <si>
    <t>Op Twitter slaan de vlammen uit de pijp als het over "al dan niet energiebelasting (en ODE) heffing over warmte" gaat.</t>
  </si>
  <si>
    <t>© 2 september 2014 Peter J. Segaar / www.polderpv.nl</t>
  </si>
  <si>
    <t>(links met grote dank aan Joeri Haast !)</t>
  </si>
  <si>
    <t>Er wordt ook wel degelijk al jaren lang door EnergieNed een "equivalent energiebelasting" en "SDE heffing" in de SV tariefadviezen opgenomen.</t>
  </si>
  <si>
    <t>Screendumps komen uit het tariefadvies van Energie Nederland voor stadswarmte 2013:</t>
  </si>
  <si>
    <t>http://www.energie-nederland.nl/tariefadvies-voor-levering/</t>
  </si>
  <si>
    <t>Disclaimers / copyright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</si>
</sst>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4" fontId="0" fillId="0" borderId="0" xfId="0" applyNumberFormat="1"/>
    <xf numFmtId="0" fontId="0" fillId="0" borderId="0" xfId="0" applyAlignment="1">
      <alignment horizontal="center" vertical="center"/>
    </xf>
    <xf numFmtId="44" fontId="3" fillId="0" borderId="0" xfId="0" applyNumberFormat="1" applyFont="1"/>
    <xf numFmtId="0" fontId="0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44" fontId="3" fillId="2" borderId="0" xfId="0" applyNumberFormat="1" applyFont="1" applyFill="1"/>
    <xf numFmtId="0" fontId="0" fillId="0" borderId="0" xfId="0" applyFill="1"/>
    <xf numFmtId="0" fontId="0" fillId="3" borderId="1" xfId="0" applyFill="1" applyBorder="1"/>
    <xf numFmtId="0" fontId="0" fillId="3" borderId="2" xfId="0" applyFill="1" applyBorder="1"/>
    <xf numFmtId="44" fontId="3" fillId="3" borderId="0" xfId="0" applyNumberFormat="1" applyFont="1" applyFill="1" applyBorder="1"/>
    <xf numFmtId="0" fontId="0" fillId="3" borderId="0" xfId="0" applyFill="1" applyBorder="1"/>
    <xf numFmtId="0" fontId="0" fillId="3" borderId="3" xfId="0" applyFill="1" applyBorder="1"/>
    <xf numFmtId="44" fontId="3" fillId="3" borderId="4" xfId="0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0" fillId="3" borderId="0" xfId="0" applyFill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38</xdr:row>
      <xdr:rowOff>19050</xdr:rowOff>
    </xdr:from>
    <xdr:to>
      <xdr:col>12</xdr:col>
      <xdr:colOff>401955</xdr:colOff>
      <xdr:row>47</xdr:row>
      <xdr:rowOff>180975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71550"/>
          <a:ext cx="675513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18</xdr:row>
      <xdr:rowOff>0</xdr:rowOff>
    </xdr:from>
    <xdr:to>
      <xdr:col>13</xdr:col>
      <xdr:colOff>179911</xdr:colOff>
      <xdr:row>34</xdr:row>
      <xdr:rowOff>161925</xdr:rowOff>
    </xdr:to>
    <xdr:pic>
      <xdr:nvPicPr>
        <xdr:cNvPr id="3" name="Afbeelding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654"/>
        <a:stretch/>
      </xdr:blipFill>
      <xdr:spPr bwMode="auto">
        <a:xfrm>
          <a:off x="619125" y="2095500"/>
          <a:ext cx="7152211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219075</xdr:colOff>
      <xdr:row>23</xdr:row>
      <xdr:rowOff>161925</xdr:rowOff>
    </xdr:from>
    <xdr:to>
      <xdr:col>9</xdr:col>
      <xdr:colOff>466725</xdr:colOff>
      <xdr:row>23</xdr:row>
      <xdr:rowOff>161925</xdr:rowOff>
    </xdr:to>
    <xdr:cxnSp macro="">
      <xdr:nvCxnSpPr>
        <xdr:cNvPr id="5" name="Rechte verbindingslijn 4"/>
        <xdr:cNvCxnSpPr/>
      </xdr:nvCxnSpPr>
      <xdr:spPr>
        <a:xfrm>
          <a:off x="1438275" y="3209925"/>
          <a:ext cx="4514850" cy="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600075</xdr:colOff>
      <xdr:row>53</xdr:row>
      <xdr:rowOff>38100</xdr:rowOff>
    </xdr:from>
    <xdr:to>
      <xdr:col>12</xdr:col>
      <xdr:colOff>398884</xdr:colOff>
      <xdr:row>63</xdr:row>
      <xdr:rowOff>171450</xdr:rowOff>
    </xdr:to>
    <xdr:pic>
      <xdr:nvPicPr>
        <xdr:cNvPr id="7" name="Afbeelding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753600"/>
          <a:ext cx="6780634" cy="203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88</xdr:row>
      <xdr:rowOff>38101</xdr:rowOff>
    </xdr:from>
    <xdr:to>
      <xdr:col>13</xdr:col>
      <xdr:colOff>85177</xdr:colOff>
      <xdr:row>102</xdr:row>
      <xdr:rowOff>142875</xdr:rowOff>
    </xdr:to>
    <xdr:pic>
      <xdr:nvPicPr>
        <xdr:cNvPr id="8" name="Afbeelding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564101"/>
          <a:ext cx="7028902" cy="277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304800</xdr:colOff>
      <xdr:row>91</xdr:row>
      <xdr:rowOff>180975</xdr:rowOff>
    </xdr:from>
    <xdr:to>
      <xdr:col>4</xdr:col>
      <xdr:colOff>381000</xdr:colOff>
      <xdr:row>91</xdr:row>
      <xdr:rowOff>180976</xdr:rowOff>
    </xdr:to>
    <xdr:cxnSp macro="">
      <xdr:nvCxnSpPr>
        <xdr:cNvPr id="10" name="Rechte verbindingslijn 9"/>
        <xdr:cNvCxnSpPr/>
      </xdr:nvCxnSpPr>
      <xdr:spPr>
        <a:xfrm>
          <a:off x="914400" y="17135475"/>
          <a:ext cx="1905000" cy="1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90</xdr:row>
      <xdr:rowOff>161925</xdr:rowOff>
    </xdr:from>
    <xdr:to>
      <xdr:col>12</xdr:col>
      <xdr:colOff>419100</xdr:colOff>
      <xdr:row>90</xdr:row>
      <xdr:rowOff>161925</xdr:rowOff>
    </xdr:to>
    <xdr:cxnSp macro="">
      <xdr:nvCxnSpPr>
        <xdr:cNvPr id="13" name="Rechte verbindingslijn 12"/>
        <xdr:cNvCxnSpPr/>
      </xdr:nvCxnSpPr>
      <xdr:spPr>
        <a:xfrm>
          <a:off x="5219700" y="17306925"/>
          <a:ext cx="2181225" cy="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600075</xdr:colOff>
      <xdr:row>110</xdr:row>
      <xdr:rowOff>171449</xdr:rowOff>
    </xdr:from>
    <xdr:to>
      <xdr:col>12</xdr:col>
      <xdr:colOff>549243</xdr:colOff>
      <xdr:row>131</xdr:row>
      <xdr:rowOff>161924</xdr:rowOff>
    </xdr:to>
    <xdr:pic>
      <xdr:nvPicPr>
        <xdr:cNvPr id="16" name="Afbeelding 1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745449"/>
          <a:ext cx="6930993" cy="399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514350</xdr:colOff>
      <xdr:row>119</xdr:row>
      <xdr:rowOff>104774</xdr:rowOff>
    </xdr:from>
    <xdr:to>
      <xdr:col>12</xdr:col>
      <xdr:colOff>438150</xdr:colOff>
      <xdr:row>119</xdr:row>
      <xdr:rowOff>104775</xdr:rowOff>
    </xdr:to>
    <xdr:cxnSp macro="">
      <xdr:nvCxnSpPr>
        <xdr:cNvPr id="12" name="Rechte verbindingslijn 11"/>
        <xdr:cNvCxnSpPr/>
      </xdr:nvCxnSpPr>
      <xdr:spPr>
        <a:xfrm flipV="1">
          <a:off x="2343150" y="22774274"/>
          <a:ext cx="5076825" cy="1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topLeftCell="A171" workbookViewId="0">
      <selection activeCell="D177" sqref="D177"/>
    </sheetView>
  </sheetViews>
  <sheetFormatPr defaultRowHeight="15" x14ac:dyDescent="0.25"/>
  <cols>
    <col min="11" max="11" width="4.140625" customWidth="1"/>
  </cols>
  <sheetData>
    <row r="1" spans="1:8" x14ac:dyDescent="0.25">
      <c r="A1" s="1" t="s">
        <v>19</v>
      </c>
    </row>
    <row r="2" spans="1:8" x14ac:dyDescent="0.25">
      <c r="A2" s="1" t="s">
        <v>0</v>
      </c>
    </row>
    <row r="3" spans="1:8" x14ac:dyDescent="0.25">
      <c r="A3" t="s">
        <v>1</v>
      </c>
      <c r="H3" t="s">
        <v>53</v>
      </c>
    </row>
    <row r="5" spans="1:8" x14ac:dyDescent="0.25">
      <c r="A5" t="s">
        <v>54</v>
      </c>
    </row>
    <row r="7" spans="1:8" x14ac:dyDescent="0.25">
      <c r="A7" t="s">
        <v>2</v>
      </c>
    </row>
    <row r="8" spans="1:8" x14ac:dyDescent="0.25">
      <c r="A8" t="s">
        <v>3</v>
      </c>
    </row>
    <row r="10" spans="1:8" x14ac:dyDescent="0.25">
      <c r="A10" t="s">
        <v>23</v>
      </c>
    </row>
    <row r="11" spans="1:8" x14ac:dyDescent="0.25">
      <c r="A11" t="s">
        <v>24</v>
      </c>
    </row>
    <row r="12" spans="1:8" x14ac:dyDescent="0.25">
      <c r="A12" t="s">
        <v>25</v>
      </c>
    </row>
    <row r="13" spans="1:8" x14ac:dyDescent="0.25">
      <c r="A13" t="s">
        <v>22</v>
      </c>
    </row>
    <row r="14" spans="1:8" x14ac:dyDescent="0.25">
      <c r="A14" t="s">
        <v>63</v>
      </c>
    </row>
    <row r="16" spans="1:8" x14ac:dyDescent="0.25">
      <c r="A16" t="s">
        <v>64</v>
      </c>
    </row>
    <row r="17" spans="1:1" x14ac:dyDescent="0.25">
      <c r="A17" t="s">
        <v>20</v>
      </c>
    </row>
    <row r="37" spans="1:1" x14ac:dyDescent="0.25">
      <c r="A37" t="s">
        <v>4</v>
      </c>
    </row>
    <row r="50" spans="1:1" x14ac:dyDescent="0.25">
      <c r="A50" t="s">
        <v>26</v>
      </c>
    </row>
    <row r="51" spans="1:1" x14ac:dyDescent="0.25">
      <c r="A51" t="s">
        <v>27</v>
      </c>
    </row>
    <row r="52" spans="1:1" x14ac:dyDescent="0.25">
      <c r="A52" t="s">
        <v>28</v>
      </c>
    </row>
    <row r="66" spans="1:10" x14ac:dyDescent="0.25">
      <c r="A66" t="s">
        <v>29</v>
      </c>
    </row>
    <row r="67" spans="1:10" x14ac:dyDescent="0.25">
      <c r="A67" t="s">
        <v>7</v>
      </c>
    </row>
    <row r="68" spans="1:10" x14ac:dyDescent="0.25">
      <c r="B68" t="s">
        <v>5</v>
      </c>
      <c r="C68" t="s">
        <v>6</v>
      </c>
      <c r="D68">
        <v>0.1862</v>
      </c>
      <c r="E68" t="s">
        <v>8</v>
      </c>
      <c r="G68" t="s">
        <v>9</v>
      </c>
    </row>
    <row r="69" spans="1:10" x14ac:dyDescent="0.25">
      <c r="B69" t="s">
        <v>10</v>
      </c>
      <c r="C69" t="s">
        <v>6</v>
      </c>
      <c r="D69">
        <v>0.11650000000000001</v>
      </c>
      <c r="E69" t="s">
        <v>11</v>
      </c>
      <c r="G69" t="s">
        <v>12</v>
      </c>
    </row>
    <row r="71" spans="1:10" x14ac:dyDescent="0.25">
      <c r="A71" t="s">
        <v>13</v>
      </c>
    </row>
    <row r="73" spans="1:10" x14ac:dyDescent="0.25">
      <c r="B73" t="s">
        <v>16</v>
      </c>
      <c r="H73" s="3" t="s">
        <v>15</v>
      </c>
      <c r="I73" s="4">
        <f>((1337*D68)+(3984*D69)-(4088*D69))/34.36</f>
        <v>6.8927066356228188</v>
      </c>
      <c r="J73" t="s">
        <v>17</v>
      </c>
    </row>
    <row r="74" spans="1:10" x14ac:dyDescent="0.25">
      <c r="I74" s="2"/>
    </row>
    <row r="75" spans="1:10" x14ac:dyDescent="0.25">
      <c r="B75" t="s">
        <v>18</v>
      </c>
    </row>
    <row r="77" spans="1:10" x14ac:dyDescent="0.25">
      <c r="A77" t="s">
        <v>30</v>
      </c>
    </row>
    <row r="78" spans="1:10" x14ac:dyDescent="0.25">
      <c r="A78" t="s">
        <v>7</v>
      </c>
    </row>
    <row r="79" spans="1:10" x14ac:dyDescent="0.25">
      <c r="B79" t="s">
        <v>5</v>
      </c>
      <c r="C79" t="s">
        <v>6</v>
      </c>
      <c r="D79">
        <v>0.18940000000000001</v>
      </c>
      <c r="E79" t="s">
        <v>8</v>
      </c>
      <c r="G79" t="s">
        <v>9</v>
      </c>
    </row>
    <row r="80" spans="1:10" x14ac:dyDescent="0.25">
      <c r="B80" t="s">
        <v>10</v>
      </c>
      <c r="C80" t="s">
        <v>6</v>
      </c>
      <c r="D80">
        <v>0.11849999999999999</v>
      </c>
      <c r="E80" t="s">
        <v>11</v>
      </c>
      <c r="G80" t="s">
        <v>12</v>
      </c>
    </row>
    <row r="82" spans="1:11" x14ac:dyDescent="0.25">
      <c r="A82" t="s">
        <v>21</v>
      </c>
    </row>
    <row r="84" spans="1:11" x14ac:dyDescent="0.25">
      <c r="A84" s="6"/>
      <c r="B84" s="6" t="s">
        <v>14</v>
      </c>
      <c r="C84" s="6"/>
      <c r="D84" s="6"/>
      <c r="E84" s="6"/>
      <c r="F84" s="6"/>
      <c r="G84" s="6"/>
      <c r="H84" s="7" t="s">
        <v>15</v>
      </c>
      <c r="I84" s="8">
        <f>((1337*D79)+(3984*D80)-(4088*D80))/34.36</f>
        <v>7.0111699650756707</v>
      </c>
      <c r="J84" s="6" t="s">
        <v>17</v>
      </c>
      <c r="K84" s="6"/>
    </row>
    <row r="85" spans="1:11" x14ac:dyDescent="0.25">
      <c r="I85" t="s">
        <v>36</v>
      </c>
    </row>
    <row r="87" spans="1:11" x14ac:dyDescent="0.25">
      <c r="A87" t="s">
        <v>31</v>
      </c>
    </row>
    <row r="105" spans="1:9" x14ac:dyDescent="0.25">
      <c r="A105" t="s">
        <v>32</v>
      </c>
      <c r="H105" s="4">
        <f>I73-(2*D68)</f>
        <v>6.520306635622819</v>
      </c>
      <c r="I105" t="s">
        <v>33</v>
      </c>
    </row>
    <row r="107" spans="1:9" x14ac:dyDescent="0.25">
      <c r="A107" s="6" t="s">
        <v>34</v>
      </c>
      <c r="B107" s="6"/>
      <c r="C107" s="6"/>
      <c r="D107" s="6"/>
      <c r="E107" s="6"/>
      <c r="F107" s="6"/>
      <c r="G107" s="6"/>
      <c r="H107" s="8">
        <f>I84-(2*D79)</f>
        <v>6.6323699650756707</v>
      </c>
      <c r="I107" s="6" t="s">
        <v>35</v>
      </c>
    </row>
    <row r="108" spans="1:9" x14ac:dyDescent="0.25">
      <c r="I108" t="s">
        <v>37</v>
      </c>
    </row>
    <row r="110" spans="1:9" x14ac:dyDescent="0.25">
      <c r="A110" t="s">
        <v>52</v>
      </c>
    </row>
    <row r="134" spans="1:10" x14ac:dyDescent="0.25">
      <c r="A134" t="s">
        <v>44</v>
      </c>
    </row>
    <row r="135" spans="1:10" x14ac:dyDescent="0.25">
      <c r="A135" t="s">
        <v>7</v>
      </c>
    </row>
    <row r="136" spans="1:10" x14ac:dyDescent="0.25">
      <c r="B136" t="s">
        <v>5</v>
      </c>
      <c r="C136" t="s">
        <v>6</v>
      </c>
      <c r="D136">
        <v>2.3E-3</v>
      </c>
      <c r="E136" t="s">
        <v>8</v>
      </c>
      <c r="G136" t="s">
        <v>46</v>
      </c>
    </row>
    <row r="137" spans="1:10" x14ac:dyDescent="0.25">
      <c r="B137" t="s">
        <v>10</v>
      </c>
      <c r="C137" t="s">
        <v>6</v>
      </c>
      <c r="D137">
        <v>1.1000000000000001E-3</v>
      </c>
      <c r="E137" t="s">
        <v>11</v>
      </c>
      <c r="G137" t="s">
        <v>12</v>
      </c>
    </row>
    <row r="139" spans="1:10" x14ac:dyDescent="0.25">
      <c r="A139" t="s">
        <v>13</v>
      </c>
    </row>
    <row r="141" spans="1:10" x14ac:dyDescent="0.25">
      <c r="B141" t="s">
        <v>47</v>
      </c>
      <c r="H141" s="3" t="s">
        <v>15</v>
      </c>
      <c r="I141" s="4">
        <f>((1337*D136)+(3984*D137)-(4088*D137))/34.36</f>
        <v>8.6167054714784641E-2</v>
      </c>
      <c r="J141" t="s">
        <v>17</v>
      </c>
    </row>
    <row r="142" spans="1:10" x14ac:dyDescent="0.25">
      <c r="I142" s="2"/>
    </row>
    <row r="143" spans="1:10" x14ac:dyDescent="0.25">
      <c r="B143" t="s">
        <v>18</v>
      </c>
    </row>
    <row r="145" spans="1:11" x14ac:dyDescent="0.25">
      <c r="A145" t="s">
        <v>45</v>
      </c>
    </row>
    <row r="146" spans="1:11" x14ac:dyDescent="0.25">
      <c r="A146" t="s">
        <v>7</v>
      </c>
    </row>
    <row r="147" spans="1:11" x14ac:dyDescent="0.25">
      <c r="B147" t="s">
        <v>5</v>
      </c>
      <c r="C147" t="s">
        <v>6</v>
      </c>
      <c r="D147">
        <v>4.5999999999999999E-3</v>
      </c>
      <c r="E147" t="s">
        <v>8</v>
      </c>
      <c r="G147" t="s">
        <v>46</v>
      </c>
    </row>
    <row r="148" spans="1:11" x14ac:dyDescent="0.25">
      <c r="B148" t="s">
        <v>10</v>
      </c>
      <c r="C148" t="s">
        <v>6</v>
      </c>
      <c r="D148">
        <v>2.3E-3</v>
      </c>
      <c r="E148" t="s">
        <v>11</v>
      </c>
      <c r="G148" t="s">
        <v>12</v>
      </c>
    </row>
    <row r="150" spans="1:11" x14ac:dyDescent="0.25">
      <c r="A150" t="s">
        <v>21</v>
      </c>
    </row>
    <row r="152" spans="1:11" x14ac:dyDescent="0.25">
      <c r="A152" s="6"/>
      <c r="B152" s="6" t="s">
        <v>48</v>
      </c>
      <c r="C152" s="6"/>
      <c r="D152" s="6"/>
      <c r="E152" s="6"/>
      <c r="F152" s="6"/>
      <c r="G152" s="6"/>
      <c r="H152" s="7" t="s">
        <v>15</v>
      </c>
      <c r="I152" s="8">
        <f>((1337*D147)+(3984*D148)-(4088*D148))/34.36</f>
        <v>0.17203143189755529</v>
      </c>
      <c r="J152" s="6" t="s">
        <v>17</v>
      </c>
      <c r="K152" s="6"/>
    </row>
    <row r="153" spans="1:11" x14ac:dyDescent="0.25">
      <c r="I153" t="s">
        <v>49</v>
      </c>
    </row>
    <row r="155" spans="1:11" x14ac:dyDescent="0.25">
      <c r="A155" t="s">
        <v>50</v>
      </c>
    </row>
    <row r="156" spans="1:11" x14ac:dyDescent="0.25">
      <c r="A156" t="s">
        <v>51</v>
      </c>
    </row>
    <row r="158" spans="1:11" x14ac:dyDescent="0.25">
      <c r="A158" t="s">
        <v>55</v>
      </c>
      <c r="H158" s="4">
        <f>I141-(2*D136)</f>
        <v>8.1567054714784648E-2</v>
      </c>
      <c r="I158" t="s">
        <v>33</v>
      </c>
    </row>
    <row r="160" spans="1:11" x14ac:dyDescent="0.25">
      <c r="A160" s="6" t="s">
        <v>56</v>
      </c>
      <c r="B160" s="6"/>
      <c r="C160" s="6"/>
      <c r="D160" s="6"/>
      <c r="E160" s="6"/>
      <c r="F160" s="6"/>
      <c r="G160" s="6"/>
      <c r="H160" s="8">
        <f>I152-(2*D147)</f>
        <v>0.16283143189755528</v>
      </c>
      <c r="I160" s="6" t="s">
        <v>35</v>
      </c>
    </row>
    <row r="161" spans="1:12" x14ac:dyDescent="0.25">
      <c r="I161" t="s">
        <v>59</v>
      </c>
    </row>
    <row r="163" spans="1:12" ht="15.75" thickBot="1" x14ac:dyDescent="0.3">
      <c r="A163" s="9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1:12" ht="15.75" thickTop="1" x14ac:dyDescent="0.25">
      <c r="A164" s="9"/>
      <c r="B164" s="19"/>
      <c r="C164" s="18"/>
      <c r="D164" s="18" t="s">
        <v>57</v>
      </c>
      <c r="E164" s="10"/>
      <c r="F164" s="10"/>
      <c r="G164" s="10"/>
      <c r="H164" s="10"/>
      <c r="I164" s="10"/>
      <c r="J164" s="10"/>
      <c r="K164" s="11"/>
      <c r="L164" s="20"/>
    </row>
    <row r="165" spans="1:12" x14ac:dyDescent="0.25">
      <c r="A165" s="9"/>
      <c r="B165" s="14"/>
      <c r="C165" s="12">
        <f>I84</f>
        <v>7.0111699650756707</v>
      </c>
      <c r="D165" s="13" t="s">
        <v>17</v>
      </c>
      <c r="E165" s="13"/>
      <c r="F165" s="13" t="s">
        <v>36</v>
      </c>
      <c r="G165" s="13"/>
      <c r="H165" s="13"/>
      <c r="I165" s="13"/>
      <c r="J165" s="13"/>
      <c r="K165" s="14"/>
      <c r="L165" s="20"/>
    </row>
    <row r="166" spans="1:12" x14ac:dyDescent="0.25">
      <c r="A166" s="9"/>
      <c r="B166" s="14"/>
      <c r="C166" s="12">
        <f>H107</f>
        <v>6.6323699650756707</v>
      </c>
      <c r="D166" s="13" t="s">
        <v>17</v>
      </c>
      <c r="E166" s="13"/>
      <c r="F166" s="13" t="s">
        <v>37</v>
      </c>
      <c r="G166" s="13"/>
      <c r="H166" s="13"/>
      <c r="I166" s="13"/>
      <c r="J166" s="13"/>
      <c r="K166" s="14"/>
      <c r="L166" s="20"/>
    </row>
    <row r="167" spans="1:12" x14ac:dyDescent="0.25">
      <c r="A167" s="9"/>
      <c r="B167" s="14"/>
      <c r="C167" s="12"/>
      <c r="D167" s="13"/>
      <c r="E167" s="13"/>
      <c r="F167" s="13"/>
      <c r="G167" s="13"/>
      <c r="H167" s="13"/>
      <c r="I167" s="13"/>
      <c r="J167" s="13"/>
      <c r="K167" s="14"/>
      <c r="L167" s="20"/>
    </row>
    <row r="168" spans="1:12" x14ac:dyDescent="0.25">
      <c r="A168" s="9"/>
      <c r="B168" s="14"/>
      <c r="C168" s="12">
        <f>I152</f>
        <v>0.17203143189755529</v>
      </c>
      <c r="D168" s="13" t="s">
        <v>17</v>
      </c>
      <c r="E168" s="13"/>
      <c r="F168" s="13" t="s">
        <v>58</v>
      </c>
      <c r="G168" s="13"/>
      <c r="H168" s="13"/>
      <c r="I168" s="13"/>
      <c r="J168" s="13"/>
      <c r="K168" s="14"/>
      <c r="L168" s="20"/>
    </row>
    <row r="169" spans="1:12" ht="15.75" thickBot="1" x14ac:dyDescent="0.3">
      <c r="A169" s="9"/>
      <c r="B169" s="14"/>
      <c r="C169" s="15">
        <f>H160</f>
        <v>0.16283143189755528</v>
      </c>
      <c r="D169" s="16" t="s">
        <v>17</v>
      </c>
      <c r="E169" s="16"/>
      <c r="F169" s="16" t="s">
        <v>60</v>
      </c>
      <c r="G169" s="16"/>
      <c r="H169" s="16"/>
      <c r="I169" s="16"/>
      <c r="J169" s="16"/>
      <c r="K169" s="17"/>
      <c r="L169" s="20"/>
    </row>
    <row r="170" spans="1:12" ht="15.75" thickTop="1" x14ac:dyDescent="0.25">
      <c r="A170" s="9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2" spans="1:12" x14ac:dyDescent="0.25">
      <c r="A172" s="1" t="s">
        <v>67</v>
      </c>
    </row>
    <row r="173" spans="1:12" x14ac:dyDescent="0.25">
      <c r="A173" s="1"/>
    </row>
    <row r="174" spans="1:12" s="5" customFormat="1" x14ac:dyDescent="0.25">
      <c r="A174" s="5" t="s">
        <v>65</v>
      </c>
    </row>
    <row r="175" spans="1:12" s="5" customFormat="1" x14ac:dyDescent="0.25">
      <c r="A175" s="5" t="s">
        <v>66</v>
      </c>
    </row>
    <row r="176" spans="1:12" x14ac:dyDescent="0.25">
      <c r="A176" s="1"/>
    </row>
    <row r="177" spans="1:1" x14ac:dyDescent="0.25">
      <c r="A177" s="5" t="s">
        <v>41</v>
      </c>
    </row>
    <row r="178" spans="1:1" x14ac:dyDescent="0.25">
      <c r="A178" s="5" t="s">
        <v>42</v>
      </c>
    </row>
    <row r="179" spans="1:1" x14ac:dyDescent="0.25">
      <c r="A179" s="5" t="s">
        <v>43</v>
      </c>
    </row>
    <row r="180" spans="1:1" x14ac:dyDescent="0.25">
      <c r="A180" s="1"/>
    </row>
    <row r="181" spans="1:1" x14ac:dyDescent="0.25">
      <c r="A181" t="s">
        <v>40</v>
      </c>
    </row>
    <row r="182" spans="1:1" x14ac:dyDescent="0.25">
      <c r="A182" t="s">
        <v>61</v>
      </c>
    </row>
    <row r="183" spans="1:1" x14ac:dyDescent="0.25">
      <c r="A183" t="s">
        <v>38</v>
      </c>
    </row>
    <row r="184" spans="1:1" x14ac:dyDescent="0.25">
      <c r="A184" t="s">
        <v>39</v>
      </c>
    </row>
    <row r="186" spans="1:1" x14ac:dyDescent="0.25">
      <c r="A186" s="21" t="s">
        <v>62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Berekeningen SV EB 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Heuven</dc:creator>
  <cp:lastModifiedBy>van Heuven</cp:lastModifiedBy>
  <dcterms:created xsi:type="dcterms:W3CDTF">2014-09-02T08:30:51Z</dcterms:created>
  <dcterms:modified xsi:type="dcterms:W3CDTF">2014-09-02T17:07:06Z</dcterms:modified>
</cp:coreProperties>
</file>